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7560" activeTab="1"/>
  </bookViews>
  <sheets>
    <sheet name="ЯСЛИ" sheetId="2" r:id="rId1"/>
    <sheet name="САД, ОВЗ" sheetId="3" r:id="rId2"/>
    <sheet name="Аллерг.гр № 3" sheetId="6" r:id="rId3"/>
    <sheet name="Аллерг.гр № 2" sheetId="8" r:id="rId4"/>
    <sheet name="Аллерг.гр № 5" sheetId="9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9" l="1"/>
  <c r="I27" i="9"/>
  <c r="H27" i="9"/>
  <c r="G27" i="9"/>
  <c r="F27" i="9"/>
  <c r="E27" i="9"/>
  <c r="D27" i="9"/>
  <c r="J26" i="9"/>
  <c r="I26" i="9"/>
  <c r="H26" i="9"/>
  <c r="G26" i="9"/>
  <c r="F26" i="9"/>
  <c r="E26" i="9"/>
  <c r="D26" i="9"/>
  <c r="C26" i="9"/>
  <c r="J25" i="9"/>
  <c r="I25" i="9"/>
  <c r="H25" i="9"/>
  <c r="G25" i="9"/>
  <c r="F25" i="9"/>
  <c r="E25" i="9"/>
  <c r="D25" i="9"/>
  <c r="C25" i="9"/>
  <c r="B25" i="9"/>
  <c r="J24" i="9"/>
  <c r="I24" i="9"/>
  <c r="H24" i="9"/>
  <c r="G24" i="9"/>
  <c r="F24" i="9"/>
  <c r="E24" i="9"/>
  <c r="D24" i="9"/>
  <c r="F23" i="9"/>
  <c r="F22" i="9"/>
  <c r="E22" i="9"/>
  <c r="F19" i="9"/>
  <c r="D19" i="9"/>
  <c r="J18" i="9"/>
  <c r="I18" i="9"/>
  <c r="H18" i="9"/>
  <c r="G18" i="9"/>
  <c r="F18" i="9"/>
  <c r="E18" i="9"/>
  <c r="D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0" i="9"/>
  <c r="I10" i="9"/>
  <c r="H10" i="9"/>
  <c r="G10" i="9"/>
  <c r="F10" i="9"/>
  <c r="E10" i="9"/>
  <c r="D10" i="9"/>
  <c r="C10" i="9"/>
  <c r="J6" i="9"/>
  <c r="I6" i="9"/>
  <c r="H6" i="9"/>
  <c r="G6" i="9"/>
  <c r="F6" i="9"/>
  <c r="E6" i="9"/>
  <c r="D6" i="9"/>
  <c r="C6" i="9"/>
  <c r="J5" i="9"/>
  <c r="I5" i="9"/>
  <c r="H5" i="9"/>
  <c r="G5" i="9"/>
  <c r="F5" i="9"/>
  <c r="E5" i="9"/>
  <c r="D5" i="9"/>
  <c r="C5" i="9"/>
  <c r="J1" i="9"/>
  <c r="B1" i="9"/>
  <c r="F26" i="8"/>
  <c r="G26" i="8"/>
  <c r="H26" i="8"/>
  <c r="I26" i="8"/>
  <c r="J26" i="8"/>
  <c r="E26" i="8"/>
  <c r="F19" i="8"/>
  <c r="F18" i="8"/>
  <c r="G18" i="8"/>
  <c r="H18" i="8"/>
  <c r="I18" i="8"/>
  <c r="J18" i="8"/>
  <c r="F17" i="8"/>
  <c r="G17" i="8"/>
  <c r="H17" i="8"/>
  <c r="I17" i="8"/>
  <c r="J17" i="8"/>
  <c r="F16" i="8"/>
  <c r="G16" i="8"/>
  <c r="H16" i="8"/>
  <c r="I16" i="8"/>
  <c r="J16" i="8"/>
  <c r="F15" i="8"/>
  <c r="G15" i="8"/>
  <c r="H15" i="8"/>
  <c r="I15" i="8"/>
  <c r="J15" i="8"/>
  <c r="F14" i="8"/>
  <c r="G14" i="8"/>
  <c r="H14" i="8"/>
  <c r="I14" i="8"/>
  <c r="J14" i="8"/>
  <c r="E15" i="8"/>
  <c r="E16" i="8"/>
  <c r="E17" i="8"/>
  <c r="E18" i="8"/>
  <c r="E14" i="8"/>
  <c r="F6" i="8"/>
  <c r="G6" i="8"/>
  <c r="H6" i="8"/>
  <c r="I6" i="8"/>
  <c r="J6" i="8"/>
  <c r="E6" i="8"/>
  <c r="F10" i="3" l="1"/>
  <c r="D10" i="6" l="1"/>
  <c r="E10" i="6"/>
  <c r="F10" i="6"/>
  <c r="G10" i="6"/>
  <c r="H10" i="6"/>
  <c r="I10" i="6"/>
  <c r="J10" i="6"/>
  <c r="C10" i="6"/>
  <c r="D10" i="3"/>
  <c r="C10" i="3"/>
  <c r="D27" i="6" l="1"/>
  <c r="D26" i="6"/>
  <c r="C26" i="6"/>
  <c r="F24" i="6"/>
  <c r="D23" i="6"/>
  <c r="E23" i="6"/>
  <c r="F23" i="6"/>
  <c r="G23" i="6"/>
  <c r="H23" i="6"/>
  <c r="I23" i="6"/>
  <c r="J23" i="6"/>
  <c r="C23" i="6"/>
  <c r="E22" i="6"/>
  <c r="F22" i="6"/>
  <c r="G22" i="6"/>
  <c r="H22" i="6"/>
  <c r="I22" i="6"/>
  <c r="J22" i="6"/>
  <c r="D6" i="6"/>
  <c r="E6" i="6"/>
  <c r="F6" i="6"/>
  <c r="G6" i="6"/>
  <c r="H6" i="6"/>
  <c r="I6" i="6"/>
  <c r="J6" i="6"/>
  <c r="C6" i="6"/>
  <c r="C25" i="8" l="1"/>
  <c r="D25" i="8"/>
  <c r="E25" i="8"/>
  <c r="F25" i="8"/>
  <c r="G25" i="8"/>
  <c r="H25" i="8"/>
  <c r="I25" i="8"/>
  <c r="J25" i="8"/>
  <c r="B25" i="8"/>
  <c r="G24" i="8"/>
  <c r="D5" i="8"/>
  <c r="G5" i="8"/>
  <c r="H5" i="8"/>
  <c r="I5" i="8"/>
  <c r="J5" i="8"/>
  <c r="C5" i="8"/>
  <c r="E24" i="8"/>
  <c r="F24" i="8"/>
  <c r="H24" i="8"/>
  <c r="I24" i="8"/>
  <c r="J24" i="8"/>
  <c r="D24" i="8"/>
  <c r="F22" i="8" l="1"/>
  <c r="G22" i="8"/>
  <c r="H22" i="8"/>
  <c r="I22" i="8"/>
  <c r="J22" i="8"/>
  <c r="E22" i="8"/>
  <c r="F10" i="8"/>
  <c r="G10" i="8"/>
  <c r="H10" i="8"/>
  <c r="I10" i="8"/>
  <c r="J10" i="8"/>
  <c r="E10" i="8"/>
  <c r="F23" i="8" l="1"/>
  <c r="D23" i="8"/>
  <c r="D16" i="8"/>
  <c r="C16" i="8"/>
  <c r="E16" i="6" l="1"/>
  <c r="F16" i="6"/>
  <c r="G16" i="6"/>
  <c r="H16" i="6"/>
  <c r="I16" i="6"/>
  <c r="J16" i="6"/>
  <c r="D16" i="3"/>
  <c r="D16" i="6" s="1"/>
  <c r="C16" i="3"/>
  <c r="C16" i="6" s="1"/>
  <c r="D22" i="8" l="1"/>
  <c r="C23" i="3" l="1"/>
  <c r="J27" i="8" l="1"/>
  <c r="I27" i="8"/>
  <c r="H27" i="8"/>
  <c r="G27" i="8"/>
  <c r="E27" i="8"/>
  <c r="F27" i="8"/>
  <c r="J1" i="8"/>
  <c r="B24" i="3"/>
  <c r="C24" i="3"/>
  <c r="C10" i="8"/>
  <c r="B1" i="3"/>
  <c r="B1" i="8" l="1"/>
  <c r="D10" i="8"/>
  <c r="F19" i="3" l="1"/>
  <c r="G19" i="3"/>
  <c r="H19" i="3"/>
  <c r="I19" i="3"/>
  <c r="J19" i="3"/>
  <c r="E19" i="3"/>
  <c r="C6" i="3"/>
  <c r="J19" i="9" l="1"/>
  <c r="J19" i="8"/>
  <c r="I19" i="8"/>
  <c r="I19" i="9"/>
  <c r="H19" i="9"/>
  <c r="H19" i="8"/>
  <c r="G19" i="8"/>
  <c r="G19" i="9"/>
  <c r="E19" i="8"/>
  <c r="E19" i="9"/>
  <c r="D22" i="3"/>
  <c r="D22" i="6" s="1"/>
  <c r="C22" i="3"/>
  <c r="C22" i="8" l="1"/>
  <c r="C22" i="6"/>
  <c r="J1" i="6"/>
  <c r="J1" i="3" l="1"/>
  <c r="J26" i="6" l="1"/>
  <c r="J27" i="6"/>
  <c r="I26" i="6"/>
  <c r="I27" i="6"/>
  <c r="H26" i="6"/>
  <c r="H27" i="6"/>
  <c r="G26" i="6"/>
  <c r="G27" i="6"/>
  <c r="E26" i="6"/>
  <c r="E27" i="6"/>
  <c r="J17" i="6"/>
  <c r="J18" i="6"/>
  <c r="J19" i="6"/>
  <c r="I17" i="6"/>
  <c r="I18" i="6"/>
  <c r="I19" i="6"/>
  <c r="H17" i="6"/>
  <c r="H18" i="6"/>
  <c r="H19" i="6"/>
  <c r="G17" i="6"/>
  <c r="G18" i="6"/>
  <c r="G19" i="6"/>
  <c r="E17" i="6"/>
  <c r="E18" i="6"/>
  <c r="E19" i="6"/>
  <c r="E15" i="6"/>
  <c r="F15" i="6"/>
  <c r="G15" i="6"/>
  <c r="H15" i="6"/>
  <c r="I15" i="6"/>
  <c r="J15" i="6"/>
  <c r="E14" i="6"/>
  <c r="F14" i="6"/>
  <c r="G14" i="6"/>
  <c r="H14" i="6"/>
  <c r="I14" i="6"/>
  <c r="J14" i="6"/>
  <c r="F7" i="6"/>
  <c r="C25" i="3"/>
  <c r="D25" i="3"/>
  <c r="D26" i="3"/>
  <c r="D27" i="8" s="1"/>
  <c r="D24" i="3"/>
  <c r="F23" i="3"/>
  <c r="D23" i="3"/>
  <c r="C15" i="3"/>
  <c r="C15" i="8" s="1"/>
  <c r="D15" i="3"/>
  <c r="D15" i="8" s="1"/>
  <c r="C17" i="3"/>
  <c r="C17" i="8" s="1"/>
  <c r="D17" i="3"/>
  <c r="D17" i="8" s="1"/>
  <c r="D18" i="3"/>
  <c r="D18" i="8" s="1"/>
  <c r="D19" i="3"/>
  <c r="D19" i="8" s="1"/>
  <c r="D14" i="3"/>
  <c r="D14" i="8" s="1"/>
  <c r="C14" i="3"/>
  <c r="C14" i="8" s="1"/>
  <c r="C7" i="3"/>
  <c r="D6" i="3"/>
  <c r="D7" i="3"/>
  <c r="D5" i="3"/>
  <c r="C5" i="3"/>
  <c r="F5" i="6" l="1"/>
  <c r="F5" i="8" s="1"/>
  <c r="E5" i="8"/>
  <c r="D6" i="8"/>
  <c r="D26" i="8"/>
  <c r="C6" i="8"/>
  <c r="C26" i="8"/>
  <c r="D15" i="6"/>
  <c r="C15" i="6"/>
  <c r="C17" i="6"/>
  <c r="C14" i="6"/>
  <c r="D14" i="6"/>
  <c r="D19" i="6"/>
  <c r="D18" i="6"/>
  <c r="D17" i="6"/>
</calcChain>
</file>

<file path=xl/sharedStrings.xml><?xml version="1.0" encoding="utf-8"?>
<sst xmlns="http://schemas.openxmlformats.org/spreadsheetml/2006/main" count="190" uniqueCount="59">
  <si>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</si>
  <si>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</si>
  <si>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</si>
  <si>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</si>
  <si>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</si>
  <si>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</si>
  <si>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</si>
  <si>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</si>
  <si>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</si>
  <si>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</si>
  <si>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</si>
  <si>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</si>
  <si>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</si>
  <si>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</si>
  <si>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</si>
  <si>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</si>
  <si>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</si>
  <si>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</si>
  <si>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</si>
  <si>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</si>
  <si>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</si>
  <si>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</si>
  <si>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</si>
  <si>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</si>
  <si>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</si>
  <si>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</si>
  <si>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</si>
  <si>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</si>
  <si>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</si>
  <si>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Хлеб пшеничный</t>
  </si>
  <si>
    <t>Хлеб ржаной</t>
  </si>
  <si>
    <t>Чай с сахаром</t>
  </si>
  <si>
    <t>Батон</t>
  </si>
  <si>
    <t>2 неделя
5 день</t>
  </si>
  <si>
    <t>МБДОУ д/с № 333</t>
  </si>
  <si>
    <t>ЯСЛИ (от 1 года до 3 лет)</t>
  </si>
  <si>
    <t>454, 497</t>
  </si>
  <si>
    <t>Пирожок с печенью и луком</t>
  </si>
  <si>
    <t>гарнир</t>
  </si>
  <si>
    <t>Капуста тушеная</t>
  </si>
  <si>
    <t>Аллерг. Группа № 3 (от 3 до 7 лет)</t>
  </si>
  <si>
    <t>Каша из смеси двух круп</t>
  </si>
  <si>
    <t>Кофейный напиток с молоком</t>
  </si>
  <si>
    <t>Суп картофельный с крупой</t>
  </si>
  <si>
    <t>Птица отварная</t>
  </si>
  <si>
    <t>Компот яблочный из сушеных фруктов</t>
  </si>
  <si>
    <t>Суп молочный с макаронными изделиями</t>
  </si>
  <si>
    <t>Каша гречневая вязкая безмолочная</t>
  </si>
  <si>
    <t>Макаронные изделия отварные</t>
  </si>
  <si>
    <t>.168/1</t>
  </si>
  <si>
    <t>Огурцы свежие</t>
  </si>
  <si>
    <t>Бутерброды с маслом</t>
  </si>
  <si>
    <t xml:space="preserve">Батон </t>
  </si>
  <si>
    <t>Груши свежие</t>
  </si>
  <si>
    <t>Чай с лимоном</t>
  </si>
  <si>
    <t>Аллерг. Группа № 2  (от 3 до 7 лет)</t>
  </si>
  <si>
    <t>Аллерг. Группа № 5  (от 3 до 7 лет)</t>
  </si>
  <si>
    <t>Чай без сахара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</si>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</sst>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9" xfId="0" applyFill="1" applyBorder="1"/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15" xfId="0" applyFill="1" applyBorder="1" applyProtection="1">
      <protection locked="0"/>
    </xf>
    <xf numFmtId="0" fontId="0" fillId="0" borderId="12" xfId="0" applyFill="1" applyBorder="1" applyAlignment="1">
      <alignment wrapText="1"/>
    </xf>
    <xf numFmtId="0" fontId="0" fillId="0" borderId="18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2" fontId="0" fillId="0" borderId="25" xfId="0" applyNumberFormat="1" applyFill="1" applyBorder="1" applyProtection="1">
      <protection locked="0"/>
    </xf>
    <xf numFmtId="0" fontId="0" fillId="0" borderId="9" xfId="0" applyFill="1" applyBorder="1" applyAlignment="1">
      <alignment wrapText="1"/>
    </xf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9" xfId="0" applyFill="1" applyBorder="1" applyAlignment="1" applyProtection="1">
      <alignment horizontal="right"/>
      <protection locked="0"/>
    </xf>
    <xf numFmtId="0" fontId="0" fillId="0" borderId="7" xfId="0" applyFill="1" applyBorder="1" applyProtection="1"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0" borderId="25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19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2" fillId="0" borderId="0" xfId="0" applyFont="1" applyFill="1" applyBorder="1" applyAlignment="1" applyProtection="1">
      <protection locked="0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24" sqref="E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8.5703125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9" t="s">
        <v>34</v>
      </c>
      <c r="C1" s="69"/>
      <c r="D1" s="69"/>
      <c r="E1" s="1"/>
      <c r="F1" s="2"/>
      <c r="G1" s="1"/>
      <c r="H1" s="1"/>
      <c r="I1" s="1" t="s">
        <v>0</v>
      </c>
      <c r="J1" s="44" t="s">
        <v>33</v>
      </c>
    </row>
    <row r="2" spans="1:10" ht="15.75" thickBot="1" x14ac:dyDescent="0.3"/>
    <row r="3" spans="1:10" x14ac:dyDescent="0.25">
      <c r="A3" s="70" t="s">
        <v>35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v>180</v>
      </c>
      <c r="D5" s="6" t="s">
        <v>41</v>
      </c>
      <c r="E5" s="7">
        <v>150</v>
      </c>
      <c r="F5" s="8"/>
      <c r="G5" s="7">
        <v>194</v>
      </c>
      <c r="H5" s="8">
        <v>6.45</v>
      </c>
      <c r="I5" s="8">
        <v>6.85</v>
      </c>
      <c r="J5" s="33">
        <v>26.67</v>
      </c>
    </row>
    <row r="6" spans="1:10" x14ac:dyDescent="0.25">
      <c r="A6" s="9"/>
      <c r="B6" s="10" t="s">
        <v>11</v>
      </c>
      <c r="C6" s="21">
        <v>395</v>
      </c>
      <c r="D6" s="12" t="s">
        <v>42</v>
      </c>
      <c r="E6" s="13">
        <v>180</v>
      </c>
      <c r="F6" s="14"/>
      <c r="G6" s="13">
        <v>91</v>
      </c>
      <c r="H6" s="14">
        <v>2.85</v>
      </c>
      <c r="I6" s="14">
        <v>2.41</v>
      </c>
      <c r="J6" s="34">
        <v>14.36</v>
      </c>
    </row>
    <row r="7" spans="1:10" x14ac:dyDescent="0.25">
      <c r="A7" s="9"/>
      <c r="B7" s="10" t="s">
        <v>20</v>
      </c>
      <c r="C7" s="11">
        <v>1</v>
      </c>
      <c r="D7" s="12" t="s">
        <v>51</v>
      </c>
      <c r="E7" s="13">
        <v>35</v>
      </c>
      <c r="F7" s="14"/>
      <c r="G7" s="13">
        <v>119</v>
      </c>
      <c r="H7" s="14">
        <v>2.14</v>
      </c>
      <c r="I7" s="14">
        <v>6.61</v>
      </c>
      <c r="J7" s="34">
        <v>12.79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18</v>
      </c>
      <c r="C10" s="5">
        <v>368</v>
      </c>
      <c r="D10" s="6" t="s">
        <v>53</v>
      </c>
      <c r="E10" s="7">
        <v>70</v>
      </c>
      <c r="F10" s="8"/>
      <c r="G10" s="7">
        <v>33</v>
      </c>
      <c r="H10" s="8">
        <v>0.28000000000000003</v>
      </c>
      <c r="I10" s="8">
        <v>0.21</v>
      </c>
      <c r="J10" s="33">
        <v>7.21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21"/>
      <c r="D13" s="22"/>
      <c r="E13" s="23"/>
      <c r="F13" s="24"/>
      <c r="G13" s="23"/>
      <c r="H13" s="24"/>
      <c r="I13" s="24"/>
      <c r="J13" s="36"/>
    </row>
    <row r="14" spans="1:10" x14ac:dyDescent="0.25">
      <c r="A14" s="9"/>
      <c r="B14" s="10" t="s">
        <v>15</v>
      </c>
      <c r="C14" s="11">
        <v>80</v>
      </c>
      <c r="D14" s="12" t="s">
        <v>43</v>
      </c>
      <c r="E14" s="13">
        <v>150</v>
      </c>
      <c r="F14" s="14"/>
      <c r="G14" s="13">
        <v>55</v>
      </c>
      <c r="H14" s="14">
        <v>1.31</v>
      </c>
      <c r="I14" s="14">
        <v>1.7</v>
      </c>
      <c r="J14" s="34">
        <v>8.57</v>
      </c>
    </row>
    <row r="15" spans="1:10" x14ac:dyDescent="0.25">
      <c r="A15" s="9"/>
      <c r="B15" s="10" t="s">
        <v>16</v>
      </c>
      <c r="C15" s="11">
        <v>300</v>
      </c>
      <c r="D15" s="12" t="s">
        <v>44</v>
      </c>
      <c r="E15" s="13">
        <v>50</v>
      </c>
      <c r="F15" s="14"/>
      <c r="G15" s="13">
        <v>127</v>
      </c>
      <c r="H15" s="14">
        <v>11.3</v>
      </c>
      <c r="I15" s="14">
        <v>8.5</v>
      </c>
      <c r="J15" s="34">
        <v>0</v>
      </c>
    </row>
    <row r="16" spans="1:10" x14ac:dyDescent="0.25">
      <c r="A16" s="9"/>
      <c r="B16" s="10" t="s">
        <v>38</v>
      </c>
      <c r="C16" s="11">
        <v>336</v>
      </c>
      <c r="D16" s="12" t="s">
        <v>39</v>
      </c>
      <c r="E16" s="13">
        <v>130</v>
      </c>
      <c r="F16" s="14"/>
      <c r="G16" s="13">
        <v>97</v>
      </c>
      <c r="H16" s="14">
        <v>2.68</v>
      </c>
      <c r="I16" s="14">
        <v>4.2</v>
      </c>
      <c r="J16" s="34">
        <v>12.25</v>
      </c>
    </row>
    <row r="17" spans="1:11" x14ac:dyDescent="0.25">
      <c r="A17" s="9"/>
      <c r="B17" s="10" t="s">
        <v>17</v>
      </c>
      <c r="C17" s="11">
        <v>376</v>
      </c>
      <c r="D17" s="12" t="s">
        <v>45</v>
      </c>
      <c r="E17" s="13">
        <v>180</v>
      </c>
      <c r="F17" s="14"/>
      <c r="G17" s="13">
        <v>101</v>
      </c>
      <c r="H17" s="14">
        <v>0.39</v>
      </c>
      <c r="I17" s="14">
        <v>0.01</v>
      </c>
      <c r="J17" s="34">
        <v>24.99</v>
      </c>
    </row>
    <row r="18" spans="1:11" x14ac:dyDescent="0.25">
      <c r="A18" s="9"/>
      <c r="B18" s="10" t="s">
        <v>21</v>
      </c>
      <c r="C18" s="11"/>
      <c r="D18" s="12" t="s">
        <v>29</v>
      </c>
      <c r="E18" s="13">
        <v>10</v>
      </c>
      <c r="F18" s="14"/>
      <c r="G18" s="13">
        <v>24</v>
      </c>
      <c r="H18" s="14">
        <v>0.8</v>
      </c>
      <c r="I18" s="14">
        <v>0.1</v>
      </c>
      <c r="J18" s="34">
        <v>4.8</v>
      </c>
    </row>
    <row r="19" spans="1:11" x14ac:dyDescent="0.25">
      <c r="A19" s="9"/>
      <c r="B19" s="10" t="s">
        <v>19</v>
      </c>
      <c r="C19" s="11"/>
      <c r="D19" s="12" t="s">
        <v>30</v>
      </c>
      <c r="E19" s="13">
        <v>30</v>
      </c>
      <c r="F19" s="14"/>
      <c r="G19" s="13">
        <v>63</v>
      </c>
      <c r="H19" s="14">
        <v>2.2799999999999998</v>
      </c>
      <c r="I19" s="14">
        <v>0.3</v>
      </c>
      <c r="J19" s="34">
        <v>13.2</v>
      </c>
    </row>
    <row r="20" spans="1:11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1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1" x14ac:dyDescent="0.25">
      <c r="A22" s="9" t="s">
        <v>24</v>
      </c>
      <c r="B22" s="20" t="s">
        <v>25</v>
      </c>
      <c r="C22" s="21">
        <v>393</v>
      </c>
      <c r="D22" s="22" t="s">
        <v>54</v>
      </c>
      <c r="E22" s="23">
        <v>180</v>
      </c>
      <c r="F22" s="24"/>
      <c r="G22" s="23">
        <v>41</v>
      </c>
      <c r="H22" s="24">
        <v>0.12</v>
      </c>
      <c r="I22" s="24">
        <v>0.02</v>
      </c>
      <c r="J22" s="36">
        <v>10.199999999999999</v>
      </c>
      <c r="K22" s="1"/>
    </row>
    <row r="23" spans="1:11" ht="45.75" thickBot="1" x14ac:dyDescent="0.3">
      <c r="A23" s="9"/>
      <c r="B23" s="29" t="s">
        <v>26</v>
      </c>
      <c r="C23" s="53" t="s">
        <v>36</v>
      </c>
      <c r="D23" s="12" t="s">
        <v>37</v>
      </c>
      <c r="E23" s="13">
        <v>70</v>
      </c>
      <c r="F23" s="14"/>
      <c r="G23" s="13">
        <v>172</v>
      </c>
      <c r="H23" s="14">
        <v>8.82</v>
      </c>
      <c r="I23" s="14">
        <v>3.99</v>
      </c>
      <c r="J23" s="34">
        <v>25.41</v>
      </c>
      <c r="K23" s="1"/>
    </row>
    <row r="24" spans="1:11" x14ac:dyDescent="0.25">
      <c r="A24" s="66" t="s">
        <v>27</v>
      </c>
      <c r="B24" s="4" t="s">
        <v>10</v>
      </c>
      <c r="C24" s="5">
        <v>93</v>
      </c>
      <c r="D24" s="6" t="s">
        <v>46</v>
      </c>
      <c r="E24" s="7">
        <v>200</v>
      </c>
      <c r="F24" s="8"/>
      <c r="G24" s="7">
        <v>145</v>
      </c>
      <c r="H24" s="8">
        <v>5.75</v>
      </c>
      <c r="I24" s="8">
        <v>5.21</v>
      </c>
      <c r="J24" s="33">
        <v>18.829999999999998</v>
      </c>
      <c r="K24" s="1"/>
    </row>
    <row r="25" spans="1:11" x14ac:dyDescent="0.25">
      <c r="A25" s="67"/>
      <c r="B25" s="10" t="s">
        <v>11</v>
      </c>
      <c r="C25" s="11">
        <v>392</v>
      </c>
      <c r="D25" s="12" t="s">
        <v>31</v>
      </c>
      <c r="E25" s="13">
        <v>180</v>
      </c>
      <c r="F25" s="14"/>
      <c r="G25" s="13">
        <v>40</v>
      </c>
      <c r="H25" s="14">
        <v>0.06</v>
      </c>
      <c r="I25" s="14">
        <v>0.02</v>
      </c>
      <c r="J25" s="34">
        <v>9.99</v>
      </c>
      <c r="K25" s="1"/>
    </row>
    <row r="26" spans="1:11" ht="15.75" thickBot="1" x14ac:dyDescent="0.3">
      <c r="A26" s="68"/>
      <c r="B26" s="43" t="s">
        <v>20</v>
      </c>
      <c r="C26" s="16"/>
      <c r="D26" s="17" t="s">
        <v>29</v>
      </c>
      <c r="E26" s="18">
        <v>20</v>
      </c>
      <c r="F26" s="19"/>
      <c r="G26" s="18">
        <v>48</v>
      </c>
      <c r="H26" s="19">
        <v>1.6</v>
      </c>
      <c r="I26" s="19">
        <v>0.2</v>
      </c>
      <c r="J26" s="35">
        <v>9.6</v>
      </c>
      <c r="K26" s="1"/>
    </row>
  </sheetData>
  <mergeCells count="3">
    <mergeCell ref="A24:A26"/>
    <mergeCell ref="B1:D1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E23" sqref="E23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8.14062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69" t="str">
        <f>ЯСЛИ!B1</f>
        <v>МБДОУ д/с № 333</v>
      </c>
      <c r="C1" s="69"/>
      <c r="D1" s="69"/>
      <c r="E1" s="1"/>
      <c r="F1" s="2"/>
      <c r="G1" s="1"/>
      <c r="H1" s="1"/>
      <c r="I1" s="1" t="s">
        <v>0</v>
      </c>
      <c r="J1" s="44" t="str">
        <f>ЯСЛИ!J1</f>
        <v>2 неделя
5 день</v>
      </c>
    </row>
    <row r="2" spans="1:10" ht="15.75" thickBot="1" x14ac:dyDescent="0.3"/>
    <row r="3" spans="1:10" x14ac:dyDescent="0.25">
      <c r="A3" s="70" t="s">
        <v>28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">
        <f>ЯСЛИ!C5</f>
        <v>180</v>
      </c>
      <c r="D5" s="39" t="str">
        <f>ЯСЛИ!D5</f>
        <v>Каша из смеси двух круп</v>
      </c>
      <c r="E5" s="7">
        <v>200</v>
      </c>
      <c r="F5" s="8"/>
      <c r="G5" s="7">
        <v>262</v>
      </c>
      <c r="H5" s="8">
        <v>8.52</v>
      </c>
      <c r="I5" s="8">
        <v>9.68</v>
      </c>
      <c r="J5" s="33">
        <v>35.090000000000003</v>
      </c>
    </row>
    <row r="6" spans="1:10" x14ac:dyDescent="0.25">
      <c r="A6" s="9"/>
      <c r="B6" s="10" t="s">
        <v>11</v>
      </c>
      <c r="C6" s="45">
        <f>ЯСЛИ!C6</f>
        <v>395</v>
      </c>
      <c r="D6" s="12" t="str">
        <f>ЯСЛИ!D6</f>
        <v>Кофейный напиток с молоком</v>
      </c>
      <c r="E6" s="13">
        <v>200</v>
      </c>
      <c r="F6" s="14"/>
      <c r="G6" s="13">
        <v>101</v>
      </c>
      <c r="H6" s="14">
        <v>3.16</v>
      </c>
      <c r="I6" s="14">
        <v>2.67</v>
      </c>
      <c r="J6" s="34">
        <v>15.95</v>
      </c>
    </row>
    <row r="7" spans="1:10" x14ac:dyDescent="0.25">
      <c r="A7" s="9"/>
      <c r="B7" s="10" t="s">
        <v>20</v>
      </c>
      <c r="C7" s="11">
        <f>ЯСЛИ!C7</f>
        <v>1</v>
      </c>
      <c r="D7" s="12" t="str">
        <f>ЯСЛИ!D7</f>
        <v>Бутерброды с маслом</v>
      </c>
      <c r="E7" s="13">
        <v>40</v>
      </c>
      <c r="F7" s="14"/>
      <c r="G7" s="13">
        <v>136</v>
      </c>
      <c r="H7" s="14">
        <v>2.4500000000000002</v>
      </c>
      <c r="I7" s="14">
        <v>7.55</v>
      </c>
      <c r="J7" s="34">
        <v>14.62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18</v>
      </c>
      <c r="C10" s="5">
        <f>ЯСЛИ!C10</f>
        <v>368</v>
      </c>
      <c r="D10" s="5" t="str">
        <f>ЯСЛИ!D10</f>
        <v>Груши свежие</v>
      </c>
      <c r="E10" s="7">
        <v>125</v>
      </c>
      <c r="F10" s="7">
        <f>ЯСЛИ!F10</f>
        <v>0</v>
      </c>
      <c r="G10" s="7">
        <v>59</v>
      </c>
      <c r="H10" s="8">
        <v>0.5</v>
      </c>
      <c r="I10" s="8">
        <v>0.38</v>
      </c>
      <c r="J10" s="8">
        <v>12.88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3" t="s">
        <v>13</v>
      </c>
      <c r="B13" s="4" t="s">
        <v>14</v>
      </c>
      <c r="C13" s="5"/>
      <c r="D13" s="5"/>
      <c r="E13" s="5"/>
      <c r="F13" s="5"/>
      <c r="G13" s="5"/>
      <c r="H13" s="5"/>
      <c r="I13" s="5"/>
      <c r="J13" s="52"/>
    </row>
    <row r="14" spans="1:10" x14ac:dyDescent="0.25">
      <c r="A14" s="9"/>
      <c r="B14" s="10" t="s">
        <v>15</v>
      </c>
      <c r="C14" s="11">
        <f>ЯСЛИ!C14</f>
        <v>80</v>
      </c>
      <c r="D14" s="11" t="str">
        <f>ЯСЛИ!D14</f>
        <v>Суп картофельный с крупой</v>
      </c>
      <c r="E14" s="13">
        <v>200</v>
      </c>
      <c r="F14" s="14"/>
      <c r="G14" s="13">
        <v>73</v>
      </c>
      <c r="H14" s="14">
        <v>1.74</v>
      </c>
      <c r="I14" s="14">
        <v>2.27</v>
      </c>
      <c r="J14" s="34">
        <v>11.43</v>
      </c>
    </row>
    <row r="15" spans="1:10" x14ac:dyDescent="0.25">
      <c r="A15" s="9"/>
      <c r="B15" s="10" t="s">
        <v>16</v>
      </c>
      <c r="C15" s="11">
        <f>ЯСЛИ!C15</f>
        <v>300</v>
      </c>
      <c r="D15" s="11" t="str">
        <f>ЯСЛИ!D15</f>
        <v>Птица отварная</v>
      </c>
      <c r="E15" s="13">
        <v>70</v>
      </c>
      <c r="F15" s="14"/>
      <c r="G15" s="13">
        <v>170</v>
      </c>
      <c r="H15" s="14">
        <v>15.82</v>
      </c>
      <c r="I15" s="14">
        <v>11.9</v>
      </c>
      <c r="J15" s="34">
        <v>0</v>
      </c>
    </row>
    <row r="16" spans="1:10" x14ac:dyDescent="0.25">
      <c r="A16" s="9"/>
      <c r="B16" s="10" t="s">
        <v>38</v>
      </c>
      <c r="C16" s="11">
        <f>ЯСЛИ!C16</f>
        <v>336</v>
      </c>
      <c r="D16" s="11" t="str">
        <f>ЯСЛИ!D16</f>
        <v>Капуста тушеная</v>
      </c>
      <c r="E16" s="13">
        <v>150</v>
      </c>
      <c r="F16" s="14"/>
      <c r="G16" s="13">
        <v>112</v>
      </c>
      <c r="H16" s="14">
        <v>3.09</v>
      </c>
      <c r="I16" s="14">
        <v>4.8499999999999996</v>
      </c>
      <c r="J16" s="34">
        <v>14.14</v>
      </c>
    </row>
    <row r="17" spans="1:10" x14ac:dyDescent="0.25">
      <c r="A17" s="9"/>
      <c r="B17" s="10" t="s">
        <v>17</v>
      </c>
      <c r="C17" s="11">
        <f>ЯСЛИ!C17</f>
        <v>376</v>
      </c>
      <c r="D17" s="11" t="str">
        <f>ЯСЛИ!D17</f>
        <v>Компот яблочный из сушеных фруктов</v>
      </c>
      <c r="E17" s="13">
        <v>200</v>
      </c>
      <c r="F17" s="14"/>
      <c r="G17" s="13">
        <v>113</v>
      </c>
      <c r="H17" s="14">
        <v>0.44</v>
      </c>
      <c r="I17" s="14">
        <v>0.02</v>
      </c>
      <c r="J17" s="34">
        <v>27.76</v>
      </c>
    </row>
    <row r="18" spans="1:10" x14ac:dyDescent="0.25">
      <c r="A18" s="9"/>
      <c r="B18" s="10" t="s">
        <v>21</v>
      </c>
      <c r="C18" s="11"/>
      <c r="D18" s="11" t="str">
        <f>ЯСЛИ!D18</f>
        <v>Хлеб пшеничный</v>
      </c>
      <c r="E18" s="13">
        <v>30</v>
      </c>
      <c r="F18" s="14"/>
      <c r="G18" s="13">
        <v>72</v>
      </c>
      <c r="H18" s="14">
        <v>2.4</v>
      </c>
      <c r="I18" s="14">
        <v>0.3</v>
      </c>
      <c r="J18" s="34">
        <v>14.4</v>
      </c>
    </row>
    <row r="19" spans="1:10" x14ac:dyDescent="0.25">
      <c r="A19" s="9"/>
      <c r="B19" s="10" t="s">
        <v>19</v>
      </c>
      <c r="C19" s="11"/>
      <c r="D19" s="11" t="str">
        <f>ЯСЛИ!D19</f>
        <v>Хлеб ржаной</v>
      </c>
      <c r="E19" s="13">
        <f>ЯСЛИ!E19</f>
        <v>30</v>
      </c>
      <c r="F19" s="13">
        <f>ЯСЛИ!F19</f>
        <v>0</v>
      </c>
      <c r="G19" s="13">
        <f>ЯСЛИ!G19</f>
        <v>63</v>
      </c>
      <c r="H19" s="14">
        <f>ЯСЛИ!H19</f>
        <v>2.2799999999999998</v>
      </c>
      <c r="I19" s="14">
        <f>ЯСЛИ!I19</f>
        <v>0.3</v>
      </c>
      <c r="J19" s="34">
        <f>ЯСЛИ!J19</f>
        <v>13.2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9" t="s">
        <v>24</v>
      </c>
      <c r="B22" s="20" t="s">
        <v>25</v>
      </c>
      <c r="C22" s="21">
        <f>ЯСЛИ!C22</f>
        <v>393</v>
      </c>
      <c r="D22" s="21" t="str">
        <f>ЯСЛИ!D22</f>
        <v>Чай с лимоном</v>
      </c>
      <c r="E22" s="23">
        <v>200</v>
      </c>
      <c r="F22" s="24"/>
      <c r="G22" s="23">
        <v>45</v>
      </c>
      <c r="H22" s="24">
        <v>0.13</v>
      </c>
      <c r="I22" s="24">
        <v>0.02</v>
      </c>
      <c r="J22" s="36">
        <v>11.33</v>
      </c>
    </row>
    <row r="23" spans="1:10" ht="45.75" thickBot="1" x14ac:dyDescent="0.3">
      <c r="A23" s="9"/>
      <c r="B23" s="29" t="s">
        <v>26</v>
      </c>
      <c r="C23" s="54" t="str">
        <f>ЯСЛИ!C23</f>
        <v>454, 497</v>
      </c>
      <c r="D23" s="21" t="str">
        <f>ЯСЛИ!D23</f>
        <v>Пирожок с печенью и луком</v>
      </c>
      <c r="E23" s="21">
        <v>80</v>
      </c>
      <c r="F23" s="21">
        <f>ЯСЛИ!F23</f>
        <v>0</v>
      </c>
      <c r="G23" s="21">
        <v>196</v>
      </c>
      <c r="H23" s="24">
        <v>10.08</v>
      </c>
      <c r="I23" s="24">
        <v>4.5599999999999996</v>
      </c>
      <c r="J23" s="36">
        <v>29.04</v>
      </c>
    </row>
    <row r="24" spans="1:10" x14ac:dyDescent="0.25">
      <c r="A24" s="66" t="s">
        <v>27</v>
      </c>
      <c r="B24" s="38" t="str">
        <f>ЯСЛИ!B24</f>
        <v>гор.блюдо</v>
      </c>
      <c r="C24" s="38">
        <f>ЯСЛИ!C24</f>
        <v>93</v>
      </c>
      <c r="D24" s="38" t="str">
        <f>ЯСЛИ!D24</f>
        <v>Суп молочный с макаронными изделиями</v>
      </c>
      <c r="E24" s="41">
        <v>250</v>
      </c>
      <c r="F24" s="8"/>
      <c r="G24" s="7">
        <v>182</v>
      </c>
      <c r="H24" s="8">
        <v>7.18</v>
      </c>
      <c r="I24" s="8">
        <v>6.51</v>
      </c>
      <c r="J24" s="33">
        <v>23.54</v>
      </c>
    </row>
    <row r="25" spans="1:10" x14ac:dyDescent="0.25">
      <c r="A25" s="67"/>
      <c r="B25" s="10" t="s">
        <v>11</v>
      </c>
      <c r="C25" s="11">
        <f>ЯСЛИ!C25</f>
        <v>392</v>
      </c>
      <c r="D25" s="11" t="str">
        <f>ЯСЛИ!D25</f>
        <v>Чай с сахаром</v>
      </c>
      <c r="E25" s="13">
        <v>200</v>
      </c>
      <c r="F25" s="14"/>
      <c r="G25" s="13">
        <v>44</v>
      </c>
      <c r="H25" s="14">
        <v>0.06</v>
      </c>
      <c r="I25" s="14">
        <v>0.02</v>
      </c>
      <c r="J25" s="34">
        <v>11.1</v>
      </c>
    </row>
    <row r="26" spans="1:10" ht="15.75" thickBot="1" x14ac:dyDescent="0.3">
      <c r="A26" s="68"/>
      <c r="B26" s="43" t="s">
        <v>20</v>
      </c>
      <c r="C26" s="16"/>
      <c r="D26" s="16" t="str">
        <f>ЯСЛИ!D26</f>
        <v>Хлеб пшеничный</v>
      </c>
      <c r="E26" s="18">
        <v>20</v>
      </c>
      <c r="F26" s="19"/>
      <c r="G26" s="18">
        <v>48</v>
      </c>
      <c r="H26" s="19">
        <v>1.6</v>
      </c>
      <c r="I26" s="19">
        <v>0.2</v>
      </c>
      <c r="J26" s="35">
        <v>9.6</v>
      </c>
    </row>
  </sheetData>
  <mergeCells count="3">
    <mergeCell ref="B1:D1"/>
    <mergeCell ref="A24:A26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D31" sqref="D3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8.14062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69" t="s">
        <v>34</v>
      </c>
      <c r="C1" s="69"/>
      <c r="D1" s="69"/>
      <c r="E1" s="1"/>
      <c r="F1" s="2"/>
      <c r="G1" s="1"/>
      <c r="H1" s="1"/>
      <c r="I1" s="1" t="s">
        <v>0</v>
      </c>
      <c r="J1" s="44" t="str">
        <f>ЯСЛИ!J1</f>
        <v>2 неделя
5 день</v>
      </c>
    </row>
    <row r="2" spans="1:10" ht="15.75" thickBot="1" x14ac:dyDescent="0.3"/>
    <row r="3" spans="1:10" x14ac:dyDescent="0.25">
      <c r="A3" s="70" t="s">
        <v>40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8" t="s">
        <v>49</v>
      </c>
      <c r="D5" s="38" t="s">
        <v>47</v>
      </c>
      <c r="E5" s="5">
        <v>200</v>
      </c>
      <c r="F5" s="5" t="e">
        <f>#REF!</f>
        <v>#REF!</v>
      </c>
      <c r="G5" s="5">
        <v>226</v>
      </c>
      <c r="H5" s="8">
        <v>7.88</v>
      </c>
      <c r="I5" s="8">
        <v>1.63</v>
      </c>
      <c r="J5" s="33">
        <v>47.49</v>
      </c>
    </row>
    <row r="6" spans="1:10" x14ac:dyDescent="0.25">
      <c r="A6" s="9"/>
      <c r="B6" s="10" t="s">
        <v>11</v>
      </c>
      <c r="C6" s="11">
        <f>'САД, ОВЗ'!C25</f>
        <v>392</v>
      </c>
      <c r="D6" s="11" t="str">
        <f>'САД, ОВЗ'!D25</f>
        <v>Чай с сахаром</v>
      </c>
      <c r="E6" s="11">
        <f>'САД, ОВЗ'!E25</f>
        <v>200</v>
      </c>
      <c r="F6" s="11">
        <f>'САД, ОВЗ'!F25</f>
        <v>0</v>
      </c>
      <c r="G6" s="11">
        <f>'САД, ОВЗ'!G25</f>
        <v>44</v>
      </c>
      <c r="H6" s="11">
        <f>'САД, ОВЗ'!H25</f>
        <v>0.06</v>
      </c>
      <c r="I6" s="11">
        <f>'САД, ОВЗ'!I25</f>
        <v>0.02</v>
      </c>
      <c r="J6" s="57">
        <f>'САД, ОВЗ'!J25</f>
        <v>11.1</v>
      </c>
    </row>
    <row r="7" spans="1:10" x14ac:dyDescent="0.25">
      <c r="A7" s="9"/>
      <c r="B7" s="10" t="s">
        <v>20</v>
      </c>
      <c r="C7" s="11"/>
      <c r="D7" s="11" t="s">
        <v>52</v>
      </c>
      <c r="E7" s="11">
        <v>30</v>
      </c>
      <c r="F7" s="11" t="e">
        <f>#REF!</f>
        <v>#REF!</v>
      </c>
      <c r="G7" s="11">
        <v>78</v>
      </c>
      <c r="H7" s="14">
        <v>2.7</v>
      </c>
      <c r="I7" s="14">
        <v>0.9</v>
      </c>
      <c r="J7" s="34">
        <v>15.6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21"/>
      <c r="D9" s="40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18</v>
      </c>
      <c r="C10" s="5">
        <f>'САД, ОВЗ'!C10</f>
        <v>368</v>
      </c>
      <c r="D10" s="5" t="str">
        <f>'САД, ОВЗ'!D10</f>
        <v>Груши свежие</v>
      </c>
      <c r="E10" s="5">
        <f>'САД, ОВЗ'!E10</f>
        <v>125</v>
      </c>
      <c r="F10" s="5">
        <f>'САД, ОВЗ'!F10</f>
        <v>0</v>
      </c>
      <c r="G10" s="5">
        <f>'САД, ОВЗ'!G10</f>
        <v>59</v>
      </c>
      <c r="H10" s="8">
        <f>'САД, ОВЗ'!H10</f>
        <v>0.5</v>
      </c>
      <c r="I10" s="8">
        <f>'САД, ОВЗ'!I10</f>
        <v>0.38</v>
      </c>
      <c r="J10" s="8">
        <f>'САД, ОВЗ'!J10</f>
        <v>12.88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/>
      <c r="E13" s="11"/>
      <c r="F13" s="11"/>
      <c r="G13" s="11"/>
      <c r="H13" s="11"/>
      <c r="I13" s="11"/>
      <c r="J13" s="57"/>
    </row>
    <row r="14" spans="1:10" x14ac:dyDescent="0.25">
      <c r="A14" s="9"/>
      <c r="B14" s="10" t="s">
        <v>15</v>
      </c>
      <c r="C14" s="11">
        <f>'САД, ОВЗ'!C14</f>
        <v>80</v>
      </c>
      <c r="D14" s="11" t="str">
        <f>'САД, ОВЗ'!D14</f>
        <v>Суп картофельный с крупой</v>
      </c>
      <c r="E14" s="11">
        <f>'САД, ОВЗ'!E14</f>
        <v>200</v>
      </c>
      <c r="F14" s="11">
        <f>'САД, ОВЗ'!F14</f>
        <v>0</v>
      </c>
      <c r="G14" s="11">
        <f>'САД, ОВЗ'!G14</f>
        <v>73</v>
      </c>
      <c r="H14" s="14">
        <f>'САД, ОВЗ'!H14</f>
        <v>1.74</v>
      </c>
      <c r="I14" s="14">
        <f>'САД, ОВЗ'!I14</f>
        <v>2.27</v>
      </c>
      <c r="J14" s="34">
        <f>'САД, ОВЗ'!J14</f>
        <v>11.43</v>
      </c>
    </row>
    <row r="15" spans="1:10" x14ac:dyDescent="0.25">
      <c r="A15" s="9"/>
      <c r="B15" s="10" t="s">
        <v>16</v>
      </c>
      <c r="C15" s="11">
        <f>'САД, ОВЗ'!C15</f>
        <v>300</v>
      </c>
      <c r="D15" s="11" t="str">
        <f>'САД, ОВЗ'!D15</f>
        <v>Птица отварная</v>
      </c>
      <c r="E15" s="11">
        <f>'САД, ОВЗ'!E15</f>
        <v>70</v>
      </c>
      <c r="F15" s="11">
        <f>'САД, ОВЗ'!F15</f>
        <v>0</v>
      </c>
      <c r="G15" s="11">
        <f>'САД, ОВЗ'!G15</f>
        <v>170</v>
      </c>
      <c r="H15" s="14">
        <f>'САД, ОВЗ'!H15</f>
        <v>15.82</v>
      </c>
      <c r="I15" s="14">
        <f>'САД, ОВЗ'!I15</f>
        <v>11.9</v>
      </c>
      <c r="J15" s="34">
        <f>'САД, ОВЗ'!J15</f>
        <v>0</v>
      </c>
    </row>
    <row r="16" spans="1:10" x14ac:dyDescent="0.25">
      <c r="A16" s="9"/>
      <c r="B16" s="10" t="s">
        <v>38</v>
      </c>
      <c r="C16" s="11">
        <f>'САД, ОВЗ'!C16</f>
        <v>336</v>
      </c>
      <c r="D16" s="11" t="str">
        <f>'САД, ОВЗ'!D16</f>
        <v>Капуста тушеная</v>
      </c>
      <c r="E16" s="11">
        <f>'САД, ОВЗ'!E16</f>
        <v>150</v>
      </c>
      <c r="F16" s="11">
        <f>'САД, ОВЗ'!F16</f>
        <v>0</v>
      </c>
      <c r="G16" s="11">
        <f>'САД, ОВЗ'!G16</f>
        <v>112</v>
      </c>
      <c r="H16" s="11">
        <f>'САД, ОВЗ'!H16</f>
        <v>3.09</v>
      </c>
      <c r="I16" s="11">
        <f>'САД, ОВЗ'!I16</f>
        <v>4.8499999999999996</v>
      </c>
      <c r="J16" s="57">
        <f>'САД, ОВЗ'!J16</f>
        <v>14.14</v>
      </c>
    </row>
    <row r="17" spans="1:10" x14ac:dyDescent="0.25">
      <c r="A17" s="9"/>
      <c r="B17" s="10" t="s">
        <v>17</v>
      </c>
      <c r="C17" s="11">
        <f>'САД, ОВЗ'!C17</f>
        <v>376</v>
      </c>
      <c r="D17" s="11" t="str">
        <f>'САД, ОВЗ'!D17</f>
        <v>Компот яблочный из сушеных фруктов</v>
      </c>
      <c r="E17" s="11">
        <f>'САД, ОВЗ'!E17</f>
        <v>200</v>
      </c>
      <c r="F17" s="14"/>
      <c r="G17" s="11">
        <f>'САД, ОВЗ'!G17</f>
        <v>113</v>
      </c>
      <c r="H17" s="14">
        <f>'САД, ОВЗ'!H17</f>
        <v>0.44</v>
      </c>
      <c r="I17" s="14">
        <f>'САД, ОВЗ'!I17</f>
        <v>0.02</v>
      </c>
      <c r="J17" s="34">
        <f>'САД, ОВЗ'!J17</f>
        <v>27.76</v>
      </c>
    </row>
    <row r="18" spans="1:10" x14ac:dyDescent="0.25">
      <c r="A18" s="9"/>
      <c r="B18" s="10" t="s">
        <v>21</v>
      </c>
      <c r="C18" s="11"/>
      <c r="D18" s="11" t="str">
        <f>'САД, ОВЗ'!D18</f>
        <v>Хлеб пшеничный</v>
      </c>
      <c r="E18" s="11">
        <f>'САД, ОВЗ'!E18</f>
        <v>30</v>
      </c>
      <c r="F18" s="14"/>
      <c r="G18" s="11">
        <f>'САД, ОВЗ'!G18</f>
        <v>72</v>
      </c>
      <c r="H18" s="14">
        <f>'САД, ОВЗ'!H18</f>
        <v>2.4</v>
      </c>
      <c r="I18" s="14">
        <f>'САД, ОВЗ'!I18</f>
        <v>0.3</v>
      </c>
      <c r="J18" s="34">
        <f>'САД, ОВЗ'!J18</f>
        <v>14.4</v>
      </c>
    </row>
    <row r="19" spans="1:10" x14ac:dyDescent="0.25">
      <c r="A19" s="9"/>
      <c r="B19" s="10" t="s">
        <v>19</v>
      </c>
      <c r="C19" s="11"/>
      <c r="D19" s="11" t="str">
        <f>'САД, ОВЗ'!D19</f>
        <v>Хлеб ржаной</v>
      </c>
      <c r="E19" s="11">
        <f>'САД, ОВЗ'!E19</f>
        <v>30</v>
      </c>
      <c r="F19" s="14"/>
      <c r="G19" s="11">
        <f>'САД, ОВЗ'!G19</f>
        <v>63</v>
      </c>
      <c r="H19" s="14">
        <f>'САД, ОВЗ'!H19</f>
        <v>2.2799999999999998</v>
      </c>
      <c r="I19" s="14">
        <f>'САД, ОВЗ'!I19</f>
        <v>0.3</v>
      </c>
      <c r="J19" s="34">
        <f>'САД, ОВЗ'!J19</f>
        <v>13.2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9" t="s">
        <v>24</v>
      </c>
      <c r="B22" s="20" t="s">
        <v>25</v>
      </c>
      <c r="C22" s="21">
        <f>'САД, ОВЗ'!C22</f>
        <v>393</v>
      </c>
      <c r="D22" s="21" t="str">
        <f>'САД, ОВЗ'!D22</f>
        <v>Чай с лимоном</v>
      </c>
      <c r="E22" s="21">
        <f>'САД, ОВЗ'!E22</f>
        <v>200</v>
      </c>
      <c r="F22" s="21">
        <f>'САД, ОВЗ'!F22</f>
        <v>0</v>
      </c>
      <c r="G22" s="21">
        <f>'САД, ОВЗ'!G22</f>
        <v>45</v>
      </c>
      <c r="H22" s="21">
        <f>'САД, ОВЗ'!H22</f>
        <v>0.13</v>
      </c>
      <c r="I22" s="21">
        <f>'САД, ОВЗ'!I22</f>
        <v>0.02</v>
      </c>
      <c r="J22" s="59">
        <f>'САД, ОВЗ'!J22</f>
        <v>11.33</v>
      </c>
    </row>
    <row r="23" spans="1:10" ht="45.75" thickBot="1" x14ac:dyDescent="0.3">
      <c r="A23" s="9"/>
      <c r="B23" s="46" t="s">
        <v>26</v>
      </c>
      <c r="C23" s="54" t="str">
        <f>'САД, ОВЗ'!C23</f>
        <v>454, 497</v>
      </c>
      <c r="D23" s="60" t="str">
        <f>'САД, ОВЗ'!D23</f>
        <v>Пирожок с печенью и луком</v>
      </c>
      <c r="E23" s="54">
        <f>'САД, ОВЗ'!E23</f>
        <v>80</v>
      </c>
      <c r="F23" s="54">
        <f>'САД, ОВЗ'!F23</f>
        <v>0</v>
      </c>
      <c r="G23" s="54">
        <f>'САД, ОВЗ'!G23</f>
        <v>196</v>
      </c>
      <c r="H23" s="54">
        <f>'САД, ОВЗ'!H23</f>
        <v>10.08</v>
      </c>
      <c r="I23" s="54">
        <f>'САД, ОВЗ'!I23</f>
        <v>4.5599999999999996</v>
      </c>
      <c r="J23" s="61">
        <f>'САД, ОВЗ'!J23</f>
        <v>29.04</v>
      </c>
    </row>
    <row r="24" spans="1:10" x14ac:dyDescent="0.25">
      <c r="A24" s="66" t="s">
        <v>27</v>
      </c>
      <c r="B24" s="5"/>
      <c r="C24" s="5"/>
      <c r="D24" s="5" t="s">
        <v>50</v>
      </c>
      <c r="E24" s="5">
        <v>40</v>
      </c>
      <c r="F24" s="5">
        <f>'САД, ОВЗ'!F13</f>
        <v>0</v>
      </c>
      <c r="G24" s="5">
        <v>6</v>
      </c>
      <c r="H24" s="8">
        <v>0.32</v>
      </c>
      <c r="I24" s="8">
        <v>0.04</v>
      </c>
      <c r="J24" s="33">
        <v>1.1200000000000001</v>
      </c>
    </row>
    <row r="25" spans="1:10" x14ac:dyDescent="0.25">
      <c r="A25" s="67"/>
      <c r="B25" s="21" t="s">
        <v>10</v>
      </c>
      <c r="C25" s="21">
        <v>317</v>
      </c>
      <c r="D25" s="21" t="s">
        <v>48</v>
      </c>
      <c r="E25" s="21">
        <v>150</v>
      </c>
      <c r="F25" s="21"/>
      <c r="G25" s="21">
        <v>168</v>
      </c>
      <c r="H25" s="24">
        <v>5.51</v>
      </c>
      <c r="I25" s="24">
        <v>4.51</v>
      </c>
      <c r="J25" s="36">
        <v>26.44</v>
      </c>
    </row>
    <row r="26" spans="1:10" x14ac:dyDescent="0.25">
      <c r="A26" s="67"/>
      <c r="B26" s="10" t="s">
        <v>11</v>
      </c>
      <c r="C26" s="21">
        <f>'САД, ОВЗ'!C25</f>
        <v>392</v>
      </c>
      <c r="D26" s="21" t="str">
        <f>'САД, ОВЗ'!D25</f>
        <v>Чай с сахаром</v>
      </c>
      <c r="E26" s="21">
        <f>'САД, ОВЗ'!E25</f>
        <v>200</v>
      </c>
      <c r="F26" s="14"/>
      <c r="G26" s="21">
        <f>'САД, ОВЗ'!G25</f>
        <v>44</v>
      </c>
      <c r="H26" s="21">
        <f>'САД, ОВЗ'!H25</f>
        <v>0.06</v>
      </c>
      <c r="I26" s="21">
        <f>'САД, ОВЗ'!I25</f>
        <v>0.02</v>
      </c>
      <c r="J26" s="36">
        <f>'САД, ОВЗ'!J25</f>
        <v>11.1</v>
      </c>
    </row>
    <row r="27" spans="1:10" ht="15.75" thickBot="1" x14ac:dyDescent="0.3">
      <c r="A27" s="68"/>
      <c r="B27" s="43" t="s">
        <v>20</v>
      </c>
      <c r="C27" s="16"/>
      <c r="D27" s="47" t="str">
        <f>'САД, ОВЗ'!D26</f>
        <v>Хлеб пшеничный</v>
      </c>
      <c r="E27" s="47">
        <f>'САД, ОВЗ'!E26</f>
        <v>20</v>
      </c>
      <c r="F27" s="19"/>
      <c r="G27" s="47">
        <f>'САД, ОВЗ'!G26</f>
        <v>48</v>
      </c>
      <c r="H27" s="48">
        <f>'САД, ОВЗ'!H26</f>
        <v>1.6</v>
      </c>
      <c r="I27" s="48">
        <f>'САД, ОВЗ'!I26</f>
        <v>0.2</v>
      </c>
      <c r="J27" s="49">
        <f>'САД, ОВЗ'!J26</f>
        <v>9.6</v>
      </c>
    </row>
  </sheetData>
  <mergeCells count="3">
    <mergeCell ref="B1:D1"/>
    <mergeCell ref="A24:A27"/>
    <mergeCell ref="A3:J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24" sqref="J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9" t="str">
        <f>'САД, ОВЗ'!B1:D1</f>
        <v>МБДОУ д/с № 333</v>
      </c>
      <c r="C1" s="69"/>
      <c r="D1" s="69"/>
      <c r="E1" s="1"/>
      <c r="F1" s="2"/>
      <c r="G1" s="1"/>
      <c r="H1" s="1"/>
      <c r="I1" s="1" t="s">
        <v>0</v>
      </c>
      <c r="J1" s="44" t="str">
        <f>ЯСЛИ!J1</f>
        <v>2 неделя
5 день</v>
      </c>
    </row>
    <row r="2" spans="1:10" ht="15.75" thickBot="1" x14ac:dyDescent="0.3"/>
    <row r="3" spans="1:10" x14ac:dyDescent="0.25">
      <c r="A3" s="70" t="s">
        <v>55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5" t="str">
        <f>'Аллерг.гр № 3'!C5</f>
        <v>.168/1</v>
      </c>
      <c r="D5" s="62" t="str">
        <f>'Аллерг.гр № 3'!D5</f>
        <v>Каша гречневая вязкая безмолочная</v>
      </c>
      <c r="E5" s="58">
        <f>'Аллерг.гр № 3'!E5</f>
        <v>200</v>
      </c>
      <c r="F5" s="58" t="e">
        <f>'Аллерг.гр № 3'!F5</f>
        <v>#REF!</v>
      </c>
      <c r="G5" s="58">
        <f>'Аллерг.гр № 3'!G5</f>
        <v>226</v>
      </c>
      <c r="H5" s="58">
        <f>'Аллерг.гр № 3'!H5</f>
        <v>7.88</v>
      </c>
      <c r="I5" s="58">
        <f>'Аллерг.гр № 3'!I5</f>
        <v>1.63</v>
      </c>
      <c r="J5" s="63">
        <f>'Аллерг.гр № 3'!J5</f>
        <v>47.49</v>
      </c>
    </row>
    <row r="6" spans="1:10" x14ac:dyDescent="0.25">
      <c r="A6" s="9"/>
      <c r="B6" s="10" t="s">
        <v>11</v>
      </c>
      <c r="C6" s="11">
        <f>'САД, ОВЗ'!C25</f>
        <v>392</v>
      </c>
      <c r="D6" s="11" t="str">
        <f>'САД, ОВЗ'!D25</f>
        <v>Чай с сахаром</v>
      </c>
      <c r="E6" s="64">
        <f>'Аллерг.гр № 3'!E6</f>
        <v>200</v>
      </c>
      <c r="F6" s="64">
        <f>'Аллерг.гр № 3'!F6</f>
        <v>0</v>
      </c>
      <c r="G6" s="64">
        <f>'Аллерг.гр № 3'!G6</f>
        <v>44</v>
      </c>
      <c r="H6" s="64">
        <f>'Аллерг.гр № 3'!H6</f>
        <v>0.06</v>
      </c>
      <c r="I6" s="64">
        <f>'Аллерг.гр № 3'!I6</f>
        <v>0.02</v>
      </c>
      <c r="J6" s="6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32</v>
      </c>
      <c r="E7" s="13">
        <v>30</v>
      </c>
      <c r="F7" s="14"/>
      <c r="G7" s="13">
        <v>78</v>
      </c>
      <c r="H7" s="14">
        <v>2.7</v>
      </c>
      <c r="I7" s="14">
        <v>0.9</v>
      </c>
      <c r="J7" s="34">
        <v>15.6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18</v>
      </c>
      <c r="C10" s="5">
        <f>'САД, ОВЗ'!C10</f>
        <v>368</v>
      </c>
      <c r="D10" s="5" t="str">
        <f>'САД, ОВЗ'!D10</f>
        <v>Груши свежие</v>
      </c>
      <c r="E10" s="7">
        <f>'САД, ОВЗ'!E10</f>
        <v>125</v>
      </c>
      <c r="F10" s="7">
        <f>'САД, ОВЗ'!F10</f>
        <v>0</v>
      </c>
      <c r="G10" s="7">
        <f>'САД, ОВЗ'!G10</f>
        <v>59</v>
      </c>
      <c r="H10" s="8">
        <f>'САД, ОВЗ'!H10</f>
        <v>0.5</v>
      </c>
      <c r="I10" s="8">
        <f>'САД, ОВЗ'!I10</f>
        <v>0.38</v>
      </c>
      <c r="J10" s="33">
        <f>'САД, ОВЗ'!J10</f>
        <v>12.88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/>
      <c r="E13" s="11"/>
      <c r="F13" s="11"/>
      <c r="G13" s="11"/>
      <c r="H13" s="14"/>
      <c r="I13" s="14"/>
      <c r="J13" s="34"/>
    </row>
    <row r="14" spans="1:10" x14ac:dyDescent="0.25">
      <c r="A14" s="9"/>
      <c r="B14" s="10" t="s">
        <v>15</v>
      </c>
      <c r="C14" s="11">
        <f>'САД, ОВЗ'!C14</f>
        <v>80</v>
      </c>
      <c r="D14" s="11" t="str">
        <f>'САД, ОВЗ'!D14</f>
        <v>Суп картофельный с крупой</v>
      </c>
      <c r="E14" s="13">
        <f>'САД, ОВЗ'!E14</f>
        <v>200</v>
      </c>
      <c r="F14" s="13">
        <f>'САД, ОВЗ'!F14</f>
        <v>0</v>
      </c>
      <c r="G14" s="13">
        <f>'САД, ОВЗ'!G14</f>
        <v>73</v>
      </c>
      <c r="H14" s="14">
        <f>'САД, ОВЗ'!H14</f>
        <v>1.74</v>
      </c>
      <c r="I14" s="14">
        <f>'САД, ОВЗ'!I14</f>
        <v>2.27</v>
      </c>
      <c r="J14" s="34">
        <f>'САД, ОВЗ'!J14</f>
        <v>11.43</v>
      </c>
    </row>
    <row r="15" spans="1:10" x14ac:dyDescent="0.25">
      <c r="A15" s="9"/>
      <c r="B15" s="10" t="s">
        <v>16</v>
      </c>
      <c r="C15" s="11">
        <f>'САД, ОВЗ'!C15</f>
        <v>300</v>
      </c>
      <c r="D15" s="11" t="str">
        <f>'САД, ОВЗ'!D15</f>
        <v>Птица отварная</v>
      </c>
      <c r="E15" s="13">
        <f>'САД, ОВЗ'!E15</f>
        <v>70</v>
      </c>
      <c r="F15" s="13">
        <f>'САД, ОВЗ'!F15</f>
        <v>0</v>
      </c>
      <c r="G15" s="13">
        <f>'САД, ОВЗ'!G15</f>
        <v>170</v>
      </c>
      <c r="H15" s="14">
        <f>'САД, ОВЗ'!H15</f>
        <v>15.82</v>
      </c>
      <c r="I15" s="14">
        <f>'САД, ОВЗ'!I15</f>
        <v>11.9</v>
      </c>
      <c r="J15" s="34">
        <f>'САД, ОВЗ'!J15</f>
        <v>0</v>
      </c>
    </row>
    <row r="16" spans="1:10" x14ac:dyDescent="0.25">
      <c r="A16" s="9"/>
      <c r="B16" s="10" t="s">
        <v>38</v>
      </c>
      <c r="C16" s="11">
        <f>ЯСЛИ!C16</f>
        <v>336</v>
      </c>
      <c r="D16" s="11" t="str">
        <f>ЯСЛИ!D16</f>
        <v>Капуста тушеная</v>
      </c>
      <c r="E16" s="13">
        <f>'САД, ОВЗ'!E16</f>
        <v>150</v>
      </c>
      <c r="F16" s="13">
        <f>'САД, ОВЗ'!F16</f>
        <v>0</v>
      </c>
      <c r="G16" s="13">
        <f>'САД, ОВЗ'!G16</f>
        <v>112</v>
      </c>
      <c r="H16" s="14">
        <f>'САД, ОВЗ'!H16</f>
        <v>3.09</v>
      </c>
      <c r="I16" s="14">
        <f>'САД, ОВЗ'!I16</f>
        <v>4.8499999999999996</v>
      </c>
      <c r="J16" s="34">
        <f>'САД, ОВЗ'!J16</f>
        <v>14.14</v>
      </c>
    </row>
    <row r="17" spans="1:10" x14ac:dyDescent="0.25">
      <c r="A17" s="9"/>
      <c r="B17" s="10" t="s">
        <v>17</v>
      </c>
      <c r="C17" s="11">
        <f>'САД, ОВЗ'!C17</f>
        <v>376</v>
      </c>
      <c r="D17" s="11" t="str">
        <f>'САД, ОВЗ'!D17</f>
        <v>Компот яблочный из сушеных фруктов</v>
      </c>
      <c r="E17" s="13">
        <f>'САД, ОВЗ'!E17</f>
        <v>200</v>
      </c>
      <c r="F17" s="13">
        <f>'САД, ОВЗ'!F17</f>
        <v>0</v>
      </c>
      <c r="G17" s="13">
        <f>'САД, ОВЗ'!G17</f>
        <v>113</v>
      </c>
      <c r="H17" s="14">
        <f>'САД, ОВЗ'!H17</f>
        <v>0.44</v>
      </c>
      <c r="I17" s="14">
        <f>'САД, ОВЗ'!I17</f>
        <v>0.02</v>
      </c>
      <c r="J17" s="34">
        <f>'САД, ОВЗ'!J17</f>
        <v>27.76</v>
      </c>
    </row>
    <row r="18" spans="1:10" x14ac:dyDescent="0.25">
      <c r="A18" s="9"/>
      <c r="B18" s="10" t="s">
        <v>21</v>
      </c>
      <c r="C18" s="11"/>
      <c r="D18" s="11" t="str">
        <f>'САД, ОВЗ'!D18</f>
        <v>Хлеб пшеничный</v>
      </c>
      <c r="E18" s="13">
        <f>'САД, ОВЗ'!E18</f>
        <v>30</v>
      </c>
      <c r="F18" s="13">
        <f>'САД, ОВЗ'!F18</f>
        <v>0</v>
      </c>
      <c r="G18" s="13">
        <f>'САД, ОВЗ'!G18</f>
        <v>72</v>
      </c>
      <c r="H18" s="14">
        <f>'САД, ОВЗ'!H18</f>
        <v>2.4</v>
      </c>
      <c r="I18" s="14">
        <f>'САД, ОВЗ'!I18</f>
        <v>0.3</v>
      </c>
      <c r="J18" s="34">
        <f>'САД, ОВЗ'!J18</f>
        <v>14.4</v>
      </c>
    </row>
    <row r="19" spans="1:10" x14ac:dyDescent="0.25">
      <c r="A19" s="9"/>
      <c r="B19" s="10" t="s">
        <v>19</v>
      </c>
      <c r="C19" s="11"/>
      <c r="D19" s="11" t="str">
        <f>'САД, ОВЗ'!D19</f>
        <v>Хлеб ржаной</v>
      </c>
      <c r="E19" s="13">
        <f>'САД, ОВЗ'!E19</f>
        <v>30</v>
      </c>
      <c r="F19" s="13">
        <f>'САД, ОВЗ'!F19</f>
        <v>0</v>
      </c>
      <c r="G19" s="13">
        <f>'САД, ОВЗ'!G19</f>
        <v>63</v>
      </c>
      <c r="H19" s="14">
        <f>'САД, ОВЗ'!H19</f>
        <v>2.2799999999999998</v>
      </c>
      <c r="I19" s="14">
        <f>'САД, ОВЗ'!I19</f>
        <v>0.3</v>
      </c>
      <c r="J19" s="34">
        <f>'САД, ОВЗ'!J19</f>
        <v>13.2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3" t="s">
        <v>24</v>
      </c>
      <c r="B22" s="4" t="s">
        <v>25</v>
      </c>
      <c r="C22" s="5">
        <f>'САД, ОВЗ'!C22</f>
        <v>393</v>
      </c>
      <c r="D22" s="6" t="str">
        <f>ЯСЛИ!D22</f>
        <v>Чай с лимоном</v>
      </c>
      <c r="E22" s="41">
        <f>'САД, ОВЗ'!E22</f>
        <v>200</v>
      </c>
      <c r="F22" s="41">
        <f>'САД, ОВЗ'!F22</f>
        <v>0</v>
      </c>
      <c r="G22" s="41">
        <f>'САД, ОВЗ'!G22</f>
        <v>45</v>
      </c>
      <c r="H22" s="42">
        <f>'САД, ОВЗ'!H22</f>
        <v>0.13</v>
      </c>
      <c r="I22" s="42">
        <f>'САД, ОВЗ'!I22</f>
        <v>0.02</v>
      </c>
      <c r="J22" s="50">
        <f>'САД, ОВЗ'!J22</f>
        <v>11.33</v>
      </c>
    </row>
    <row r="23" spans="1:10" ht="45.75" thickBot="1" x14ac:dyDescent="0.3">
      <c r="A23" s="15"/>
      <c r="B23" s="51" t="s">
        <v>26</v>
      </c>
      <c r="C23" s="56"/>
      <c r="D23" s="16" t="str">
        <f>D7</f>
        <v>Батон</v>
      </c>
      <c r="E23" s="16">
        <v>50</v>
      </c>
      <c r="F23" s="16">
        <f t="shared" ref="F23" si="0">F7</f>
        <v>0</v>
      </c>
      <c r="G23" s="16">
        <v>130</v>
      </c>
      <c r="H23" s="19">
        <v>4.5</v>
      </c>
      <c r="I23" s="19">
        <v>1.5</v>
      </c>
      <c r="J23" s="35">
        <v>26</v>
      </c>
    </row>
    <row r="24" spans="1:10" x14ac:dyDescent="0.25">
      <c r="A24" s="66" t="s">
        <v>27</v>
      </c>
      <c r="B24" s="5"/>
      <c r="C24" s="55"/>
      <c r="D24" s="5" t="str">
        <f>'Аллерг.гр № 3'!D24</f>
        <v>Огурцы свежие</v>
      </c>
      <c r="E24" s="5">
        <f>'Аллерг.гр № 3'!E24</f>
        <v>40</v>
      </c>
      <c r="F24" s="5">
        <f>'Аллерг.гр № 3'!F24</f>
        <v>0</v>
      </c>
      <c r="G24" s="5">
        <f>'Аллерг.гр № 3'!G24</f>
        <v>6</v>
      </c>
      <c r="H24" s="8">
        <f>'Аллерг.гр № 3'!H24</f>
        <v>0.32</v>
      </c>
      <c r="I24" s="8">
        <f>'Аллерг.гр № 3'!I24</f>
        <v>0.04</v>
      </c>
      <c r="J24" s="33">
        <f>'Аллерг.гр № 3'!J24</f>
        <v>1.1200000000000001</v>
      </c>
    </row>
    <row r="25" spans="1:10" x14ac:dyDescent="0.25">
      <c r="A25" s="67"/>
      <c r="B25" s="21" t="str">
        <f>'Аллерг.гр № 3'!B25</f>
        <v>гор.блюдо</v>
      </c>
      <c r="C25" s="21">
        <f>'Аллерг.гр № 3'!C25</f>
        <v>317</v>
      </c>
      <c r="D25" s="21" t="str">
        <f>'Аллерг.гр № 3'!D25</f>
        <v>Макаронные изделия отварные</v>
      </c>
      <c r="E25" s="21">
        <f>'Аллерг.гр № 3'!E25</f>
        <v>150</v>
      </c>
      <c r="F25" s="21">
        <f>'Аллерг.гр № 3'!F25</f>
        <v>0</v>
      </c>
      <c r="G25" s="21">
        <f>'Аллерг.гр № 3'!G25</f>
        <v>168</v>
      </c>
      <c r="H25" s="21">
        <f>'Аллерг.гр № 3'!H25</f>
        <v>5.51</v>
      </c>
      <c r="I25" s="21">
        <f>'Аллерг.гр № 3'!I25</f>
        <v>4.51</v>
      </c>
      <c r="J25" s="59">
        <f>'Аллерг.гр № 3'!J25</f>
        <v>26.44</v>
      </c>
    </row>
    <row r="26" spans="1:10" x14ac:dyDescent="0.25">
      <c r="A26" s="67"/>
      <c r="B26" s="10" t="s">
        <v>11</v>
      </c>
      <c r="C26" s="11">
        <f>'САД, ОВЗ'!C25</f>
        <v>392</v>
      </c>
      <c r="D26" s="11" t="str">
        <f>'САД, ОВЗ'!D25</f>
        <v>Чай с сахаром</v>
      </c>
      <c r="E26" s="21">
        <f>'Аллерг.гр № 3'!E26</f>
        <v>200</v>
      </c>
      <c r="F26" s="21">
        <f>'Аллерг.гр № 3'!F26</f>
        <v>0</v>
      </c>
      <c r="G26" s="21">
        <f>'Аллерг.гр № 3'!G26</f>
        <v>44</v>
      </c>
      <c r="H26" s="21">
        <f>'Аллерг.гр № 3'!H26</f>
        <v>0.06</v>
      </c>
      <c r="I26" s="21">
        <f>'Аллерг.гр № 3'!I26</f>
        <v>0.02</v>
      </c>
      <c r="J26" s="59">
        <f>'Аллерг.гр № 3'!J26</f>
        <v>11.1</v>
      </c>
    </row>
    <row r="27" spans="1:10" ht="15.75" thickBot="1" x14ac:dyDescent="0.3">
      <c r="A27" s="68"/>
      <c r="B27" s="43" t="s">
        <v>20</v>
      </c>
      <c r="C27" s="16"/>
      <c r="D27" s="16" t="str">
        <f>'САД, ОВЗ'!D26</f>
        <v>Хлеб пшеничный</v>
      </c>
      <c r="E27" s="18">
        <f>ЯСЛИ!E26</f>
        <v>20</v>
      </c>
      <c r="F27" s="16">
        <f>'САД, ОВЗ'!F26</f>
        <v>0</v>
      </c>
      <c r="G27" s="18">
        <f>ЯСЛИ!G26</f>
        <v>48</v>
      </c>
      <c r="H27" s="19">
        <f>ЯСЛИ!H26</f>
        <v>1.6</v>
      </c>
      <c r="I27" s="19">
        <f>ЯСЛИ!I26</f>
        <v>0.2</v>
      </c>
      <c r="J27" s="35">
        <f>ЯСЛИ!J26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E24" sqref="E2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69" t="str">
        <f>'САД, ОВЗ'!B1:D1</f>
        <v>МБДОУ д/с № 333</v>
      </c>
      <c r="C1" s="69"/>
      <c r="D1" s="69"/>
      <c r="E1" s="1"/>
      <c r="F1" s="2"/>
      <c r="G1" s="1"/>
      <c r="H1" s="1"/>
      <c r="I1" s="1" t="s">
        <v>0</v>
      </c>
      <c r="J1" s="44" t="str">
        <f>ЯСЛИ!J1</f>
        <v>2 неделя
5 день</v>
      </c>
    </row>
    <row r="2" spans="1:10" ht="15.75" thickBot="1" x14ac:dyDescent="0.3"/>
    <row r="3" spans="1:10" x14ac:dyDescent="0.25">
      <c r="A3" s="70" t="s">
        <v>56</v>
      </c>
      <c r="B3" s="71"/>
      <c r="C3" s="71"/>
      <c r="D3" s="71"/>
      <c r="E3" s="71"/>
      <c r="F3" s="71"/>
      <c r="G3" s="71"/>
      <c r="H3" s="71"/>
      <c r="I3" s="71"/>
      <c r="J3" s="72"/>
    </row>
    <row r="4" spans="1:10" ht="15.75" thickBot="1" x14ac:dyDescent="0.3">
      <c r="A4" s="30" t="s">
        <v>1</v>
      </c>
      <c r="B4" s="31" t="s">
        <v>2</v>
      </c>
      <c r="C4" s="31" t="s">
        <v>22</v>
      </c>
      <c r="D4" s="31" t="s">
        <v>3</v>
      </c>
      <c r="E4" s="31" t="s">
        <v>23</v>
      </c>
      <c r="F4" s="31" t="s">
        <v>4</v>
      </c>
      <c r="G4" s="31" t="s">
        <v>5</v>
      </c>
      <c r="H4" s="31" t="s">
        <v>6</v>
      </c>
      <c r="I4" s="31" t="s">
        <v>7</v>
      </c>
      <c r="J4" s="32" t="s">
        <v>8</v>
      </c>
    </row>
    <row r="5" spans="1:10" x14ac:dyDescent="0.25">
      <c r="A5" s="3" t="s">
        <v>9</v>
      </c>
      <c r="B5" s="4" t="s">
        <v>10</v>
      </c>
      <c r="C5" s="55" t="str">
        <f>'Аллерг.гр № 3'!C5</f>
        <v>.168/1</v>
      </c>
      <c r="D5" s="62" t="str">
        <f>'Аллерг.гр № 3'!D5</f>
        <v>Каша гречневая вязкая безмолочная</v>
      </c>
      <c r="E5" s="58">
        <f>'Аллерг.гр № 3'!E5</f>
        <v>200</v>
      </c>
      <c r="F5" s="58" t="e">
        <f>'Аллерг.гр № 3'!F5</f>
        <v>#REF!</v>
      </c>
      <c r="G5" s="58">
        <f>'Аллерг.гр № 3'!G5</f>
        <v>226</v>
      </c>
      <c r="H5" s="58">
        <f>'Аллерг.гр № 3'!H5</f>
        <v>7.88</v>
      </c>
      <c r="I5" s="58">
        <f>'Аллерг.гр № 3'!I5</f>
        <v>1.63</v>
      </c>
      <c r="J5" s="63">
        <f>'Аллерг.гр № 3'!J5</f>
        <v>47.49</v>
      </c>
    </row>
    <row r="6" spans="1:10" x14ac:dyDescent="0.25">
      <c r="A6" s="9"/>
      <c r="B6" s="10" t="s">
        <v>11</v>
      </c>
      <c r="C6" s="11">
        <f>'САД, ОВЗ'!C25</f>
        <v>392</v>
      </c>
      <c r="D6" s="11" t="str">
        <f>'САД, ОВЗ'!D25</f>
        <v>Чай с сахаром</v>
      </c>
      <c r="E6" s="64">
        <f>'Аллерг.гр № 3'!E6</f>
        <v>200</v>
      </c>
      <c r="F6" s="64">
        <f>'Аллерг.гр № 3'!F6</f>
        <v>0</v>
      </c>
      <c r="G6" s="64">
        <f>'Аллерг.гр № 3'!G6</f>
        <v>44</v>
      </c>
      <c r="H6" s="64">
        <f>'Аллерг.гр № 3'!H6</f>
        <v>0.06</v>
      </c>
      <c r="I6" s="64">
        <f>'Аллерг.гр № 3'!I6</f>
        <v>0.02</v>
      </c>
      <c r="J6" s="65">
        <f>'Аллерг.гр № 3'!J6</f>
        <v>11.1</v>
      </c>
    </row>
    <row r="7" spans="1:10" x14ac:dyDescent="0.25">
      <c r="A7" s="9"/>
      <c r="B7" s="10" t="s">
        <v>20</v>
      </c>
      <c r="C7" s="11"/>
      <c r="D7" s="12" t="s">
        <v>29</v>
      </c>
      <c r="E7" s="13">
        <v>30</v>
      </c>
      <c r="F7" s="14"/>
      <c r="G7" s="13">
        <v>72</v>
      </c>
      <c r="H7" s="14">
        <v>2.4</v>
      </c>
      <c r="I7" s="14">
        <v>0.3</v>
      </c>
      <c r="J7" s="34">
        <v>14.4</v>
      </c>
    </row>
    <row r="8" spans="1:10" x14ac:dyDescent="0.25">
      <c r="A8" s="9"/>
      <c r="B8" s="11"/>
      <c r="C8" s="11"/>
      <c r="D8" s="12"/>
      <c r="E8" s="13"/>
      <c r="F8" s="14"/>
      <c r="G8" s="13"/>
      <c r="H8" s="14"/>
      <c r="I8" s="14"/>
      <c r="J8" s="34"/>
    </row>
    <row r="9" spans="1:10" ht="15.75" thickBot="1" x14ac:dyDescent="0.3">
      <c r="A9" s="15"/>
      <c r="B9" s="16"/>
      <c r="C9" s="16"/>
      <c r="D9" s="17"/>
      <c r="E9" s="18"/>
      <c r="F9" s="19"/>
      <c r="G9" s="18"/>
      <c r="H9" s="19"/>
      <c r="I9" s="19"/>
      <c r="J9" s="35"/>
    </row>
    <row r="10" spans="1:10" x14ac:dyDescent="0.25">
      <c r="A10" s="3" t="s">
        <v>12</v>
      </c>
      <c r="B10" s="4" t="s">
        <v>18</v>
      </c>
      <c r="C10" s="5">
        <f>'САД, ОВЗ'!C10</f>
        <v>368</v>
      </c>
      <c r="D10" s="5" t="str">
        <f>'САД, ОВЗ'!D10</f>
        <v>Груши свежие</v>
      </c>
      <c r="E10" s="7">
        <f>'САД, ОВЗ'!E10</f>
        <v>125</v>
      </c>
      <c r="F10" s="7">
        <f>'САД, ОВЗ'!F10</f>
        <v>0</v>
      </c>
      <c r="G10" s="7">
        <f>'САД, ОВЗ'!G10</f>
        <v>59</v>
      </c>
      <c r="H10" s="8">
        <f>'САД, ОВЗ'!H10</f>
        <v>0.5</v>
      </c>
      <c r="I10" s="8">
        <f>'САД, ОВЗ'!I10</f>
        <v>0.38</v>
      </c>
      <c r="J10" s="33">
        <f>'САД, ОВЗ'!J10</f>
        <v>12.88</v>
      </c>
    </row>
    <row r="11" spans="1:10" x14ac:dyDescent="0.25">
      <c r="A11" s="9"/>
      <c r="B11" s="11"/>
      <c r="C11" s="11"/>
      <c r="D11" s="12"/>
      <c r="E11" s="13"/>
      <c r="F11" s="14"/>
      <c r="G11" s="13"/>
      <c r="H11" s="14"/>
      <c r="I11" s="14"/>
      <c r="J11" s="34"/>
    </row>
    <row r="12" spans="1:10" ht="15.75" thickBot="1" x14ac:dyDescent="0.3">
      <c r="A12" s="15"/>
      <c r="B12" s="16"/>
      <c r="C12" s="16"/>
      <c r="D12" s="17"/>
      <c r="E12" s="18"/>
      <c r="F12" s="19"/>
      <c r="G12" s="18"/>
      <c r="H12" s="19"/>
      <c r="I12" s="19"/>
      <c r="J12" s="35"/>
    </row>
    <row r="13" spans="1:10" x14ac:dyDescent="0.25">
      <c r="A13" s="9" t="s">
        <v>13</v>
      </c>
      <c r="B13" s="20" t="s">
        <v>14</v>
      </c>
      <c r="C13" s="11"/>
      <c r="D13" s="11"/>
      <c r="E13" s="11"/>
      <c r="F13" s="11"/>
      <c r="G13" s="11"/>
      <c r="H13" s="14"/>
      <c r="I13" s="14"/>
      <c r="J13" s="34"/>
    </row>
    <row r="14" spans="1:10" x14ac:dyDescent="0.25">
      <c r="A14" s="9"/>
      <c r="B14" s="10" t="s">
        <v>15</v>
      </c>
      <c r="C14" s="11">
        <f>'САД, ОВЗ'!C14</f>
        <v>80</v>
      </c>
      <c r="D14" s="11" t="str">
        <f>'САД, ОВЗ'!D14</f>
        <v>Суп картофельный с крупой</v>
      </c>
      <c r="E14" s="13">
        <f>'САД, ОВЗ'!E14</f>
        <v>200</v>
      </c>
      <c r="F14" s="13">
        <f>'САД, ОВЗ'!F14</f>
        <v>0</v>
      </c>
      <c r="G14" s="13">
        <f>'САД, ОВЗ'!G14</f>
        <v>73</v>
      </c>
      <c r="H14" s="14">
        <f>'САД, ОВЗ'!H14</f>
        <v>1.74</v>
      </c>
      <c r="I14" s="14">
        <f>'САД, ОВЗ'!I14</f>
        <v>2.27</v>
      </c>
      <c r="J14" s="34">
        <f>'САД, ОВЗ'!J14</f>
        <v>11.43</v>
      </c>
    </row>
    <row r="15" spans="1:10" x14ac:dyDescent="0.25">
      <c r="A15" s="9"/>
      <c r="B15" s="10" t="s">
        <v>16</v>
      </c>
      <c r="C15" s="11">
        <f>'САД, ОВЗ'!C15</f>
        <v>300</v>
      </c>
      <c r="D15" s="11" t="str">
        <f>'САД, ОВЗ'!D15</f>
        <v>Птица отварная</v>
      </c>
      <c r="E15" s="13">
        <f>'САД, ОВЗ'!E15</f>
        <v>70</v>
      </c>
      <c r="F15" s="13">
        <f>'САД, ОВЗ'!F15</f>
        <v>0</v>
      </c>
      <c r="G15" s="13">
        <f>'САД, ОВЗ'!G15</f>
        <v>170</v>
      </c>
      <c r="H15" s="14">
        <f>'САД, ОВЗ'!H15</f>
        <v>15.82</v>
      </c>
      <c r="I15" s="14">
        <f>'САД, ОВЗ'!I15</f>
        <v>11.9</v>
      </c>
      <c r="J15" s="34">
        <f>'САД, ОВЗ'!J15</f>
        <v>0</v>
      </c>
    </row>
    <row r="16" spans="1:10" x14ac:dyDescent="0.25">
      <c r="A16" s="9"/>
      <c r="B16" s="10" t="s">
        <v>38</v>
      </c>
      <c r="C16" s="11">
        <f>ЯСЛИ!C16</f>
        <v>336</v>
      </c>
      <c r="D16" s="11" t="str">
        <f>ЯСЛИ!D16</f>
        <v>Капуста тушеная</v>
      </c>
      <c r="E16" s="13">
        <f>'САД, ОВЗ'!E16</f>
        <v>150</v>
      </c>
      <c r="F16" s="13">
        <f>'САД, ОВЗ'!F16</f>
        <v>0</v>
      </c>
      <c r="G16" s="13">
        <f>'САД, ОВЗ'!G16</f>
        <v>112</v>
      </c>
      <c r="H16" s="14">
        <f>'САД, ОВЗ'!H16</f>
        <v>3.09</v>
      </c>
      <c r="I16" s="14">
        <f>'САД, ОВЗ'!I16</f>
        <v>4.8499999999999996</v>
      </c>
      <c r="J16" s="34">
        <f>'САД, ОВЗ'!J16</f>
        <v>14.14</v>
      </c>
    </row>
    <row r="17" spans="1:10" x14ac:dyDescent="0.25">
      <c r="A17" s="9"/>
      <c r="B17" s="10" t="s">
        <v>17</v>
      </c>
      <c r="C17" s="11">
        <f>'САД, ОВЗ'!C17</f>
        <v>376</v>
      </c>
      <c r="D17" s="11" t="str">
        <f>'САД, ОВЗ'!D17</f>
        <v>Компот яблочный из сушеных фруктов</v>
      </c>
      <c r="E17" s="13">
        <f>'САД, ОВЗ'!E17</f>
        <v>200</v>
      </c>
      <c r="F17" s="13">
        <f>'САД, ОВЗ'!F17</f>
        <v>0</v>
      </c>
      <c r="G17" s="13">
        <f>'САД, ОВЗ'!G17</f>
        <v>113</v>
      </c>
      <c r="H17" s="14">
        <f>'САД, ОВЗ'!H17</f>
        <v>0.44</v>
      </c>
      <c r="I17" s="14">
        <f>'САД, ОВЗ'!I17</f>
        <v>0.02</v>
      </c>
      <c r="J17" s="34">
        <f>'САД, ОВЗ'!J17</f>
        <v>27.76</v>
      </c>
    </row>
    <row r="18" spans="1:10" x14ac:dyDescent="0.25">
      <c r="A18" s="9"/>
      <c r="B18" s="10" t="s">
        <v>21</v>
      </c>
      <c r="C18" s="11"/>
      <c r="D18" s="11" t="str">
        <f>'САД, ОВЗ'!D18</f>
        <v>Хлеб пшеничный</v>
      </c>
      <c r="E18" s="13">
        <f>'САД, ОВЗ'!E18</f>
        <v>30</v>
      </c>
      <c r="F18" s="13">
        <f>'САД, ОВЗ'!F18</f>
        <v>0</v>
      </c>
      <c r="G18" s="13">
        <f>'САД, ОВЗ'!G18</f>
        <v>72</v>
      </c>
      <c r="H18" s="14">
        <f>'САД, ОВЗ'!H18</f>
        <v>2.4</v>
      </c>
      <c r="I18" s="14">
        <f>'САД, ОВЗ'!I18</f>
        <v>0.3</v>
      </c>
      <c r="J18" s="34">
        <f>'САД, ОВЗ'!J18</f>
        <v>14.4</v>
      </c>
    </row>
    <row r="19" spans="1:10" x14ac:dyDescent="0.25">
      <c r="A19" s="9"/>
      <c r="B19" s="10" t="s">
        <v>19</v>
      </c>
      <c r="C19" s="11"/>
      <c r="D19" s="11" t="str">
        <f>'САД, ОВЗ'!D19</f>
        <v>Хлеб ржаной</v>
      </c>
      <c r="E19" s="13">
        <f>'САД, ОВЗ'!E19</f>
        <v>30</v>
      </c>
      <c r="F19" s="13">
        <f>'САД, ОВЗ'!F19</f>
        <v>0</v>
      </c>
      <c r="G19" s="13">
        <f>'САД, ОВЗ'!G19</f>
        <v>63</v>
      </c>
      <c r="H19" s="14">
        <f>'САД, ОВЗ'!H19</f>
        <v>2.2799999999999998</v>
      </c>
      <c r="I19" s="14">
        <f>'САД, ОВЗ'!I19</f>
        <v>0.3</v>
      </c>
      <c r="J19" s="34">
        <f>'САД, ОВЗ'!J19</f>
        <v>13.2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8"/>
      <c r="I20" s="28"/>
      <c r="J20" s="37"/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9"/>
      <c r="I21" s="19"/>
      <c r="J21" s="35"/>
    </row>
    <row r="22" spans="1:10" x14ac:dyDescent="0.25">
      <c r="A22" s="3" t="s">
        <v>24</v>
      </c>
      <c r="B22" s="4" t="s">
        <v>25</v>
      </c>
      <c r="C22" s="5">
        <v>391</v>
      </c>
      <c r="D22" s="6" t="s">
        <v>57</v>
      </c>
      <c r="E22" s="41">
        <f>'САД, ОВЗ'!E22</f>
        <v>200</v>
      </c>
      <c r="F22" s="41">
        <f>'САД, ОВЗ'!F22</f>
        <v>0</v>
      </c>
      <c r="G22" s="42">
        <v>0.49</v>
      </c>
      <c r="H22" s="42">
        <v>7.0000000000000007E-2</v>
      </c>
      <c r="I22" s="42">
        <v>0.01</v>
      </c>
      <c r="J22" s="50">
        <v>0.01</v>
      </c>
    </row>
    <row r="23" spans="1:10" ht="45.75" thickBot="1" x14ac:dyDescent="0.3">
      <c r="A23" s="15"/>
      <c r="B23" s="51" t="s">
        <v>26</v>
      </c>
      <c r="C23" s="56"/>
      <c r="D23" s="16" t="s">
        <v>58</v>
      </c>
      <c r="E23" s="16">
        <v>90</v>
      </c>
      <c r="F23" s="16">
        <f t="shared" ref="F23" si="0">F7</f>
        <v>0</v>
      </c>
      <c r="G23" s="16">
        <v>40</v>
      </c>
      <c r="H23" s="19">
        <v>0.36</v>
      </c>
      <c r="I23" s="19">
        <v>0.36</v>
      </c>
      <c r="J23" s="35">
        <v>8.82</v>
      </c>
    </row>
    <row r="24" spans="1:10" x14ac:dyDescent="0.25">
      <c r="A24" s="66" t="s">
        <v>27</v>
      </c>
      <c r="B24" s="5"/>
      <c r="C24" s="55"/>
      <c r="D24" s="5" t="str">
        <f>'Аллерг.гр № 3'!D24</f>
        <v>Огурцы свежие</v>
      </c>
      <c r="E24" s="5">
        <f>'Аллерг.гр № 3'!E24</f>
        <v>40</v>
      </c>
      <c r="F24" s="5">
        <f>'Аллерг.гр № 3'!F24</f>
        <v>0</v>
      </c>
      <c r="G24" s="5">
        <f>'Аллерг.гр № 3'!G24</f>
        <v>6</v>
      </c>
      <c r="H24" s="8">
        <f>'Аллерг.гр № 3'!H24</f>
        <v>0.32</v>
      </c>
      <c r="I24" s="8">
        <f>'Аллерг.гр № 3'!I24</f>
        <v>0.04</v>
      </c>
      <c r="J24" s="33">
        <f>'Аллерг.гр № 3'!J24</f>
        <v>1.1200000000000001</v>
      </c>
    </row>
    <row r="25" spans="1:10" x14ac:dyDescent="0.25">
      <c r="A25" s="67"/>
      <c r="B25" s="21" t="str">
        <f>'Аллерг.гр № 3'!B25</f>
        <v>гор.блюдо</v>
      </c>
      <c r="C25" s="21">
        <f>'Аллерг.гр № 3'!C25</f>
        <v>317</v>
      </c>
      <c r="D25" s="21" t="str">
        <f>'Аллерг.гр № 3'!D25</f>
        <v>Макаронные изделия отварные</v>
      </c>
      <c r="E25" s="21">
        <f>'Аллерг.гр № 3'!E25</f>
        <v>150</v>
      </c>
      <c r="F25" s="21">
        <f>'Аллерг.гр № 3'!F25</f>
        <v>0</v>
      </c>
      <c r="G25" s="21">
        <f>'Аллерг.гр № 3'!G25</f>
        <v>168</v>
      </c>
      <c r="H25" s="21">
        <f>'Аллерг.гр № 3'!H25</f>
        <v>5.51</v>
      </c>
      <c r="I25" s="21">
        <f>'Аллерг.гр № 3'!I25</f>
        <v>4.51</v>
      </c>
      <c r="J25" s="59">
        <f>'Аллерг.гр № 3'!J25</f>
        <v>26.44</v>
      </c>
    </row>
    <row r="26" spans="1:10" x14ac:dyDescent="0.25">
      <c r="A26" s="67"/>
      <c r="B26" s="10" t="s">
        <v>11</v>
      </c>
      <c r="C26" s="11">
        <f>'САД, ОВЗ'!C25</f>
        <v>392</v>
      </c>
      <c r="D26" s="11" t="str">
        <f>'САД, ОВЗ'!D25</f>
        <v>Чай с сахаром</v>
      </c>
      <c r="E26" s="21">
        <f>'Аллерг.гр № 3'!E26</f>
        <v>200</v>
      </c>
      <c r="F26" s="21">
        <f>'Аллерг.гр № 3'!F26</f>
        <v>0</v>
      </c>
      <c r="G26" s="21">
        <f>'Аллерг.гр № 3'!G26</f>
        <v>44</v>
      </c>
      <c r="H26" s="21">
        <f>'Аллерг.гр № 3'!H26</f>
        <v>0.06</v>
      </c>
      <c r="I26" s="21">
        <f>'Аллерг.гр № 3'!I26</f>
        <v>0.02</v>
      </c>
      <c r="J26" s="59">
        <f>'Аллерг.гр № 3'!J26</f>
        <v>11.1</v>
      </c>
    </row>
    <row r="27" spans="1:10" ht="15.75" thickBot="1" x14ac:dyDescent="0.3">
      <c r="A27" s="68"/>
      <c r="B27" s="43" t="s">
        <v>20</v>
      </c>
      <c r="C27" s="16"/>
      <c r="D27" s="16" t="str">
        <f>'САД, ОВЗ'!D26</f>
        <v>Хлеб пшеничный</v>
      </c>
      <c r="E27" s="18">
        <f>ЯСЛИ!E26</f>
        <v>20</v>
      </c>
      <c r="F27" s="16">
        <f>'САД, ОВЗ'!F26</f>
        <v>0</v>
      </c>
      <c r="G27" s="18">
        <f>ЯСЛИ!G26</f>
        <v>48</v>
      </c>
      <c r="H27" s="19">
        <f>ЯСЛИ!H26</f>
        <v>1.6</v>
      </c>
      <c r="I27" s="19">
        <f>ЯСЛИ!I26</f>
        <v>0.2</v>
      </c>
      <c r="J27" s="35">
        <f>ЯСЛИ!J26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ЯСЛИ</vt:lpstr>
      <vt:lpstr>САД, ОВЗ</vt:lpstr>
      <vt:lpstr>Аллерг.гр № 3</vt:lpstr>
      <vt:lpstr>Аллерг.гр № 2</vt:lpstr>
      <vt:lpstr>Аллерг.гр №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2022-12-22T05:50:43Z</cp:lastPrinted>
  <dcterms:created xsi:type="dcterms:W3CDTF">2015-06-05T18:19:34Z</dcterms:created>
  <dcterms:modified xsi:type="dcterms:W3CDTF">2024-10-31T05:28:33Z</dcterms:modified>
</cp:coreProperties>
</file>